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7-2021\"/>
    </mc:Choice>
  </mc:AlternateContent>
  <xr:revisionPtr revIDLastSave="0" documentId="13_ncr:1_{6D4CBF9E-0E55-4B3C-9047-7B96C6599AA7}" xr6:coauthVersionLast="36" xr6:coauthVersionMax="36" xr10:uidLastSave="{00000000-0000-0000-0000-000000000000}"/>
  <bookViews>
    <workbookView xWindow="0" yWindow="0" windowWidth="12825" windowHeight="7380" xr2:uid="{00000000-000D-0000-FFFF-FFFF00000000}"/>
  </bookViews>
  <sheets>
    <sheet name="Nábytek" sheetId="22" r:id="rId1"/>
  </sheets>
  <definedNames>
    <definedName name="_xlnm.Print_Area" localSheetId="0">Nábytek!$B$1:$V$22</definedName>
  </definedNames>
  <calcPr calcId="191029"/>
</workbook>
</file>

<file path=xl/calcChain.xml><?xml version="1.0" encoding="utf-8"?>
<calcChain xmlns="http://schemas.openxmlformats.org/spreadsheetml/2006/main">
  <c r="T12" i="22" l="1"/>
  <c r="U12" i="22"/>
  <c r="T13" i="22"/>
  <c r="U13" i="22"/>
  <c r="T14" i="22"/>
  <c r="U14" i="22"/>
  <c r="T15" i="22"/>
  <c r="U15" i="22"/>
  <c r="T16" i="22"/>
  <c r="U16" i="22"/>
  <c r="T17" i="22"/>
  <c r="U17" i="22"/>
  <c r="T18" i="22"/>
  <c r="U18" i="22"/>
  <c r="T19" i="22"/>
  <c r="U19" i="22"/>
  <c r="Q12" i="22"/>
  <c r="Q13" i="22"/>
  <c r="Q14" i="22"/>
  <c r="Q15" i="22"/>
  <c r="Q16" i="22"/>
  <c r="Q17" i="22"/>
  <c r="Q18" i="22"/>
  <c r="Q19" i="22"/>
  <c r="T8" i="22" l="1"/>
  <c r="U8" i="22"/>
  <c r="T9" i="22"/>
  <c r="U9" i="22"/>
  <c r="T10" i="22"/>
  <c r="U10" i="22"/>
  <c r="Q8" i="22"/>
  <c r="Q9" i="22"/>
  <c r="Q10" i="22"/>
  <c r="T11" i="22" l="1"/>
  <c r="U11" i="22"/>
  <c r="Q11" i="22"/>
  <c r="T7" i="22" l="1"/>
  <c r="S22" i="22" s="1"/>
  <c r="U7" i="22" l="1"/>
  <c r="Q7" i="22" l="1"/>
  <c r="R22" i="22" s="1"/>
</calcChain>
</file>

<file path=xl/sharedStrings.xml><?xml version="1.0" encoding="utf-8"?>
<sst xmlns="http://schemas.openxmlformats.org/spreadsheetml/2006/main" count="113" uniqueCount="72">
  <si>
    <t>Množství</t>
  </si>
  <si>
    <t>Položka</t>
  </si>
  <si>
    <t>39100000-3 - Nábytek</t>
  </si>
  <si>
    <t>39112000-0 - Židle</t>
  </si>
  <si>
    <t>39121100-7 - Psací stoly</t>
  </si>
  <si>
    <t>39121200-8 - Stoly</t>
  </si>
  <si>
    <t>39122000-3 - Skříně a knihovny</t>
  </si>
  <si>
    <t xml:space="preserve">39122100-4 - Skříně </t>
  </si>
  <si>
    <t xml:space="preserve">39136000-4 - Věšáky a ramínka </t>
  </si>
  <si>
    <t xml:space="preserve">39141100-3 - Police </t>
  </si>
  <si>
    <t xml:space="preserve">39143121-0 - Šatní skříně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</si>
  <si>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</si>
  <si>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</si>
  <si>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</si>
  <si>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</si>
  <si>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</si>
  <si>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</si>
  <si>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</si>
  <si>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</si>
  <si>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</si>
  <si>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</si>
  <si>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</si>
  <si>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</si>
  <si>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</si>
  <si>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</si>
  <si>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</si>
  <si>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</si>
  <si>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</si>
  <si>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</si>
  <si>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</si>
  <si>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</si>
  <si>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</si>
  <si>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</si>
  <si>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</si>
  <si>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</si>
  <si>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</si>
  <si>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</si>
  <si>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</si>
  <si>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017 - 2021</t>
  </si>
  <si>
    <t>Ilustrační obrázek</t>
  </si>
  <si>
    <t>Společná faktura</t>
  </si>
  <si>
    <t>Bc. Petra Pechmanová, 
Tel.: 702 056 655,
37763 1025</t>
  </si>
  <si>
    <t>Univerzitní 8, 
301 00 Plzeň, 
Rektorát,
místnost UR 312</t>
  </si>
  <si>
    <t>Stůl s kovovou nohou 80 x 80</t>
  </si>
  <si>
    <t>Ergonomický kancelářský stůl</t>
  </si>
  <si>
    <t>Nízká skříň zavírací</t>
  </si>
  <si>
    <t>Nízká skříň regálová (bez dveří)</t>
  </si>
  <si>
    <t>Nika pro regálovou skříň</t>
  </si>
  <si>
    <t>Vysoká skříň</t>
  </si>
  <si>
    <t>Nástavec na skříň</t>
  </si>
  <si>
    <t>Věšáková stěna</t>
  </si>
  <si>
    <t>Střední skříň zavírací, refktifikační nožky 15 mm</t>
  </si>
  <si>
    <t>Kontejner</t>
  </si>
  <si>
    <t>Police závěsná</t>
  </si>
  <si>
    <t>Vysoká skříň šatní</t>
  </si>
  <si>
    <t xml:space="preserve">Dřevěná polstrovaná židle </t>
  </si>
  <si>
    <t>Čtvercový jednací stůl: rozměr desky 80 x 80 cm, tloušťka desky min. 25 mm, tloušťka ABS hran min. 2 mm. 
Materiál desky - laminovaná dřevotříska, barva bílá.  
Výška min. 74 cm. 
Kovová noha s kruhovým podstavcem - šedivá barva.</t>
  </si>
  <si>
    <t>Ergonomický kancelářský stůl rohový pravý.
Rozměry: délka 180 cm, hloubka v nejširším místě 120 cm / v nejužším 80 cm, výška min. 74 cm, tloušťka desky min. 25 mm, tloušťka ABS hran min. 2 mm. 
Materiál desky - laminovaná dřevotříska, barva bílá. 
Kombinovaná kovová podnož - na pravé straně dvě kovové šedé nohy, na levé straně noha ve tvaru L.
Rektifikační nožky min. 15 mm.</t>
  </si>
  <si>
    <t>Vysoká zavírací skříň.
Rozměr: šířka 80 cm x hloubka 47 cm x výška 178 cm.
Nastavitelné rektifikační nohy min. 15 mm.
4 police: tloušťka police min. 18 mm, nosnost min. 30 kg.
Křídlové otevírání.
Materiál: laminovaná dřevotříska, barva bílá, tloušťka desek min. 18 mm, tloušťka ABS hran min. 1 -2 mm. 
Úchytky kovové.
Pohledová záda min. 8 mm.</t>
  </si>
  <si>
    <t>Rozměr: šířka 80 cm x hloubka 47 cm x výška min. 74 cm.
Materiál: laminovaná dřevotříska, barva bílá.
Tloušťka desek min. 18 mm, tloušťka ABS hran min. 1 - 2 mm.
1 police o tloušťce min. 18 mm, nosnost min. 30 kg.
Pohledová záda min. 8 mm.
Otevírání dveří křídlové, kovové úchytky.
Rektifikační nožky min. 15 mm.</t>
  </si>
  <si>
    <t>Nástavec na vysoké skříně.
Rozměr: šířka 80 cm x hloubka 47 cm x výška 71 - 72 cm.
1 police: tloušťka police min. 18 mm, nosnost min. 30 kg.
Křídlové otevírání.
Materiál: laminovaná dřevotříska, barva bílá, tloušťka desek min. 18 mm, tloušťka ABS hran min. 1 -2 mm.
Úchytky kovové.
Pohledová záda min. 8 mm.</t>
  </si>
  <si>
    <t>Rozměry: délka 60 cm x výška 120 cm x hloubka min. 1,5 cm.
Materiál: laminovaná dřevotříska, barva bílá, tloušťka desky min. 18 mm.
3 kovové dvojháčky.</t>
  </si>
  <si>
    <t>Rozměr: šířka 80 cm x hloubka 47 cm x výška 106 - 108 cm.
Materiál: laminovaná dřevotříska, barva bílá, tloušťka desek min. 18 mm, tloušťka ABS hran min. 1-2 mm.
2 police: tloušťka police min. 18 mm, nosnost min. 30 kg. 
Pohledová záda min. 8 mm.
Úchytky kovové.
Rektifikační nožky min. 15 mm.</t>
  </si>
  <si>
    <t>Pojízdný kontejner.
Rozměry: šířka 44 - 45 cm x hloubka 60 cm x výška 60 cm.
4 zásuvky, kovové úchytky, nosnost zásuvky min. 15 kg.
Kolečka, centrální zamykání.
Materiál: laminovaná dřevotříska, barva bílá, tloušťka desek min. 18 mm, tloušťka ABS hran min. 1-2 mm.
Pohledová záda min. 8 mm.</t>
  </si>
  <si>
    <t>Rozměr: délka 80 cm x hloubka 23 cm x výška 23 cm.
Tvar L.
Materiál: laminátová dřevotříska, barva bílá, tloušťka desek min. 18 mm, tloušťka ABS hran min. 1-2 mm, boky spojené kovovým prvkem (viz ilustrační obrázek).</t>
  </si>
  <si>
    <t>Vysoká zavírací skříň.
Rozměr: šířka 80 cm x hloubka 47 cm x výška 178 cm.
Nastavitelné rektifikační nohy min. 15 mm.
Křídlové otevírání.
Materiál: laminovaná dřevotříska, barva bílá, tloušťka desek min. 18 mm, tloušťka ABS hran min. 1-2 mm.
Úchytky kovové.
Uvnitř skříně kovový výsuvný věšák pro pověšení ramínek a 1 police o síle min. 18 mm a nosnosti min. 30 kg.
Pohledová záda min. 8 mm.</t>
  </si>
  <si>
    <r>
      <t xml:space="preserve">Dřevěná polstrovaná židle.
Celkové rozměry: délka 44 cm, šířka 51 cm, výška 88 cm.
Hloubka sedáku 39 cm, šířka sedáku užší část 40 cm a širší část 44 cm.
</t>
    </r>
    <r>
      <rPr>
        <sz val="11"/>
        <rFont val="Calibri"/>
        <family val="2"/>
        <charset val="238"/>
        <scheme val="minor"/>
      </rPr>
      <t>Vzdálenost mezi předními nohami: vnitřní 35 cm a vnější 43 cm.
Vzdálenost mezi zadními nohami: vnitřní 49 cm a vnější 55 cm.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Dekor nohou dub, materiál překližka, povrchová úprava dýha, barva karamelově hnědá.
Čalounění: látka šedé barvy.</t>
    </r>
  </si>
  <si>
    <t>Rozměr: šířka 80 cm x hloubka 47 cm x výška min. 74 cm.
Materiál: laminovaná dřevotříska, barva bílá.
Tloušťka desek min. 18 mm, tloušťka ABS hran min. 1 -2 mm. 
1 police o tloušťce min. 18 mm, nosnost min. 30 kg.
Pohledová záda min. 8 mm.
Rektifikační nožky min. 15 mm.</t>
  </si>
  <si>
    <t>Nika pro skříň šírky 80 cm z laminované dřevotřísky, barva bílá, tloušťka min. 18 mm.
Kompatibilní s pol.č. 3 a 4  - do jedné police skříně, vytvoří 9 menších poliček.
Šířka jedné poličky je zhruba 24 cm, vejde se do ní tedy i papír A4.</t>
  </si>
  <si>
    <t>Dodání včetně umístění, montáže a instalace v místě plnění.</t>
  </si>
  <si>
    <t>ANO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</si>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</sst>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4" fillId="4" borderId="15" xfId="0" applyNumberFormat="1" applyFont="1" applyFill="1" applyBorder="1" applyAlignment="1" applyProtection="1">
      <alignment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12" fillId="4" borderId="11" xfId="2" applyNumberForma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842963</xdr:colOff>
      <xdr:row>6</xdr:row>
      <xdr:rowOff>150018</xdr:rowOff>
    </xdr:from>
    <xdr:to>
      <xdr:col>6</xdr:col>
      <xdr:colOff>2189531</xdr:colOff>
      <xdr:row>6</xdr:row>
      <xdr:rowOff>1505931</xdr:rowOff>
    </xdr:to>
    <xdr:pic>
      <xdr:nvPicPr>
        <xdr:cNvPr id="2" name="Obrázek 1" descr=" - bílá">
          <a:extLst>
            <a:ext uri="{FF2B5EF4-FFF2-40B4-BE49-F238E27FC236}">
              <a16:creationId xmlns:a16="http://schemas.microsoft.com/office/drawing/2014/main" id="{E47B00E8-7A38-4D63-B2B7-AC9882D7C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2113" y="2845593"/>
          <a:ext cx="1346568" cy="1355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742949</xdr:colOff>
      <xdr:row>7</xdr:row>
      <xdr:rowOff>150942</xdr:rowOff>
    </xdr:from>
    <xdr:to>
      <xdr:col>6</xdr:col>
      <xdr:colOff>2181098</xdr:colOff>
      <xdr:row>7</xdr:row>
      <xdr:rowOff>1590675</xdr:rowOff>
    </xdr:to>
    <xdr:pic>
      <xdr:nvPicPr>
        <xdr:cNvPr id="3" name="Obrázek 2" descr=" - bílá">
          <a:extLst>
            <a:ext uri="{FF2B5EF4-FFF2-40B4-BE49-F238E27FC236}">
              <a16:creationId xmlns:a16="http://schemas.microsoft.com/office/drawing/2014/main" id="{ABD0CA8E-E791-4044-B81C-80E19C217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2099" y="4475292"/>
          <a:ext cx="1438149" cy="1439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685800</xdr:colOff>
      <xdr:row>8</xdr:row>
      <xdr:rowOff>93014</xdr:rowOff>
    </xdr:from>
    <xdr:to>
      <xdr:col>6</xdr:col>
      <xdr:colOff>2276475</xdr:colOff>
      <xdr:row>8</xdr:row>
      <xdr:rowOff>1681353</xdr:rowOff>
    </xdr:to>
    <xdr:pic>
      <xdr:nvPicPr>
        <xdr:cNvPr id="4" name="Obrázek 3" descr=" - bílá">
          <a:extLst>
            <a:ext uri="{FF2B5EF4-FFF2-40B4-BE49-F238E27FC236}">
              <a16:creationId xmlns:a16="http://schemas.microsoft.com/office/drawing/2014/main" id="{2B3FD6BD-1FE3-466B-A7A3-4DFFCCC17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34950" y="6131864"/>
          <a:ext cx="1590675" cy="1588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609600</xdr:colOff>
      <xdr:row>9</xdr:row>
      <xdr:rowOff>66674</xdr:rowOff>
    </xdr:from>
    <xdr:to>
      <xdr:col>6</xdr:col>
      <xdr:colOff>2291895</xdr:colOff>
      <xdr:row>9</xdr:row>
      <xdr:rowOff>1748573</xdr:rowOff>
    </xdr:to>
    <xdr:pic>
      <xdr:nvPicPr>
        <xdr:cNvPr id="5" name="Obrázek 4" descr="https://www.kancelar24h.cz/image/product/1000:1000/jpg/40561/-bila.jpg">
          <a:extLst>
            <a:ext uri="{FF2B5EF4-FFF2-40B4-BE49-F238E27FC236}">
              <a16:creationId xmlns:a16="http://schemas.microsoft.com/office/drawing/2014/main" id="{ADB5493A-F5A8-4265-BDF8-DD19B1C93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0" y="7934324"/>
          <a:ext cx="1682295" cy="1681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781051</xdr:colOff>
      <xdr:row>10</xdr:row>
      <xdr:rowOff>114299</xdr:rowOff>
    </xdr:from>
    <xdr:to>
      <xdr:col>6</xdr:col>
      <xdr:colOff>2133600</xdr:colOff>
      <xdr:row>10</xdr:row>
      <xdr:rowOff>1481658</xdr:rowOff>
    </xdr:to>
    <xdr:pic>
      <xdr:nvPicPr>
        <xdr:cNvPr id="6" name="Obrázek 5" descr=" - bílá">
          <a:extLst>
            <a:ext uri="{FF2B5EF4-FFF2-40B4-BE49-F238E27FC236}">
              <a16:creationId xmlns:a16="http://schemas.microsoft.com/office/drawing/2014/main" id="{A083220D-2EE8-4490-A3BD-AEF7AF3A9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1" y="9810749"/>
          <a:ext cx="1352549" cy="136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495300</xdr:colOff>
      <xdr:row>11</xdr:row>
      <xdr:rowOff>152400</xdr:rowOff>
    </xdr:from>
    <xdr:to>
      <xdr:col>6</xdr:col>
      <xdr:colOff>2486025</xdr:colOff>
      <xdr:row>11</xdr:row>
      <xdr:rowOff>2278354</xdr:rowOff>
    </xdr:to>
    <xdr:pic>
      <xdr:nvPicPr>
        <xdr:cNvPr id="7" name="Obrázek 6" descr=" - bílá">
          <a:extLst>
            <a:ext uri="{FF2B5EF4-FFF2-40B4-BE49-F238E27FC236}">
              <a16:creationId xmlns:a16="http://schemas.microsoft.com/office/drawing/2014/main" id="{6730CE92-B803-4495-8B85-D6BE46B01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4450" y="12439650"/>
          <a:ext cx="1990725" cy="2125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628650</xdr:colOff>
      <xdr:row>12</xdr:row>
      <xdr:rowOff>57149</xdr:rowOff>
    </xdr:from>
    <xdr:to>
      <xdr:col>6</xdr:col>
      <xdr:colOff>2133600</xdr:colOff>
      <xdr:row>12</xdr:row>
      <xdr:rowOff>1556602</xdr:rowOff>
    </xdr:to>
    <xdr:pic>
      <xdr:nvPicPr>
        <xdr:cNvPr id="8" name="Obrázek 7" descr=" - bílá">
          <a:extLst>
            <a:ext uri="{FF2B5EF4-FFF2-40B4-BE49-F238E27FC236}">
              <a16:creationId xmlns:a16="http://schemas.microsoft.com/office/drawing/2014/main" id="{04ADFED3-8457-482E-8434-226B9A5C6C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7800" y="13992224"/>
          <a:ext cx="1504950" cy="14994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652462</xdr:colOff>
      <xdr:row>13</xdr:row>
      <xdr:rowOff>78582</xdr:rowOff>
    </xdr:from>
    <xdr:to>
      <xdr:col>6</xdr:col>
      <xdr:colOff>2155601</xdr:colOff>
      <xdr:row>13</xdr:row>
      <xdr:rowOff>1581150</xdr:rowOff>
    </xdr:to>
    <xdr:pic>
      <xdr:nvPicPr>
        <xdr:cNvPr id="9" name="TileObrazek5291" descr="Věšáková stěna ProOffice 60 x 120 cm">
          <a:extLst>
            <a:ext uri="{FF2B5EF4-FFF2-40B4-BE49-F238E27FC236}">
              <a16:creationId xmlns:a16="http://schemas.microsoft.com/office/drawing/2014/main" id="{3A9B0FE3-D6F2-4192-BBF9-33EC22432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01612" y="15690057"/>
          <a:ext cx="1503139" cy="15025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633413</xdr:colOff>
      <xdr:row>14</xdr:row>
      <xdr:rowOff>145255</xdr:rowOff>
    </xdr:from>
    <xdr:to>
      <xdr:col>6</xdr:col>
      <xdr:colOff>2276475</xdr:colOff>
      <xdr:row>14</xdr:row>
      <xdr:rowOff>1776264</xdr:rowOff>
    </xdr:to>
    <xdr:pic>
      <xdr:nvPicPr>
        <xdr:cNvPr id="10" name="TileObrazek544" descr="Střední skříň ProOffice 80 x 47 x 106,3 cm">
          <a:extLst>
            <a:ext uri="{FF2B5EF4-FFF2-40B4-BE49-F238E27FC236}">
              <a16:creationId xmlns:a16="http://schemas.microsoft.com/office/drawing/2014/main" id="{28A100C4-3C98-4B3E-88CA-53D226527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2563" y="17385505"/>
          <a:ext cx="1643062" cy="16310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702468</xdr:colOff>
      <xdr:row>15</xdr:row>
      <xdr:rowOff>54768</xdr:rowOff>
    </xdr:from>
    <xdr:to>
      <xdr:col>6</xdr:col>
      <xdr:colOff>2276475</xdr:colOff>
      <xdr:row>15</xdr:row>
      <xdr:rowOff>1523999</xdr:rowOff>
    </xdr:to>
    <xdr:pic>
      <xdr:nvPicPr>
        <xdr:cNvPr id="11" name="Obrázek 10" descr="Kontejner ProOffice 44,3 x 60 cm">
          <a:extLst>
            <a:ext uri="{FF2B5EF4-FFF2-40B4-BE49-F238E27FC236}">
              <a16:creationId xmlns:a16="http://schemas.microsoft.com/office/drawing/2014/main" id="{C0201414-8D16-4EF9-88D7-D31BE2C21DC5}"/>
            </a:ext>
          </a:extLst>
        </xdr:cNvPr>
        <xdr:cNvPicPr/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1618" y="19285743"/>
          <a:ext cx="1574007" cy="14692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676275</xdr:colOff>
      <xdr:row>16</xdr:row>
      <xdr:rowOff>66675</xdr:rowOff>
    </xdr:from>
    <xdr:to>
      <xdr:col>6</xdr:col>
      <xdr:colOff>2181225</xdr:colOff>
      <xdr:row>16</xdr:row>
      <xdr:rowOff>1572430</xdr:rowOff>
    </xdr:to>
    <xdr:pic>
      <xdr:nvPicPr>
        <xdr:cNvPr id="12" name="Obrázek 11" descr=" - bílá">
          <a:extLst>
            <a:ext uri="{FF2B5EF4-FFF2-40B4-BE49-F238E27FC236}">
              <a16:creationId xmlns:a16="http://schemas.microsoft.com/office/drawing/2014/main" id="{2341F377-9B78-44E9-BEEF-F58D602389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5425" y="21107400"/>
          <a:ext cx="1504950" cy="1505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697705</xdr:colOff>
      <xdr:row>17</xdr:row>
      <xdr:rowOff>164305</xdr:rowOff>
    </xdr:from>
    <xdr:to>
      <xdr:col>6</xdr:col>
      <xdr:colOff>2388020</xdr:colOff>
      <xdr:row>17</xdr:row>
      <xdr:rowOff>1847850</xdr:rowOff>
    </xdr:to>
    <xdr:pic>
      <xdr:nvPicPr>
        <xdr:cNvPr id="13" name="TileObrazek1609" descr="Vysoká šatní skříň ProOffice 80 x 47 x 178 cm">
          <a:extLst>
            <a:ext uri="{FF2B5EF4-FFF2-40B4-BE49-F238E27FC236}">
              <a16:creationId xmlns:a16="http://schemas.microsoft.com/office/drawing/2014/main" id="{A62D9F12-39FB-4D7C-BB69-EEA84A2983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46855" y="22929055"/>
          <a:ext cx="1690315" cy="16835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371474</xdr:colOff>
      <xdr:row>18</xdr:row>
      <xdr:rowOff>228600</xdr:rowOff>
    </xdr:from>
    <xdr:to>
      <xdr:col>6</xdr:col>
      <xdr:colOff>2184011</xdr:colOff>
      <xdr:row>18</xdr:row>
      <xdr:rowOff>2057400</xdr:rowOff>
    </xdr:to>
    <xdr:pic>
      <xdr:nvPicPr>
        <xdr:cNvPr id="14" name="Obrázek 13" descr="https://1.bonami.cz/images/products/c5/ba/c5baa09e4a29375e37289c2693b0ff3f55085ebe-1000x1000.jpeg">
          <a:extLst>
            <a:ext uri="{FF2B5EF4-FFF2-40B4-BE49-F238E27FC236}">
              <a16:creationId xmlns:a16="http://schemas.microsoft.com/office/drawing/2014/main" id="{C77982CD-84A4-4D06-A62E-5229D4E57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20624" y="26441400"/>
          <a:ext cx="1812537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7"/>
  <sheetViews>
    <sheetView tabSelected="1" topLeftCell="H1" zoomScale="80" zoomScaleNormal="80" workbookViewId="0">
      <selection activeCell="S8" sqref="S8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7109375" style="5" customWidth="1"/>
    <col min="4" max="4" width="9.7109375" style="117" customWidth="1"/>
    <col min="5" max="5" width="9" style="8" customWidth="1"/>
    <col min="6" max="6" width="120.140625" style="5" customWidth="1"/>
    <col min="7" max="7" width="41.85546875" style="5" customWidth="1"/>
    <col min="8" max="8" width="29.28515625" style="118" customWidth="1"/>
    <col min="9" max="9" width="25.28515625" style="118" customWidth="1"/>
    <col min="10" max="10" width="24.5703125" style="118" customWidth="1"/>
    <col min="11" max="11" width="23.5703125" style="118" customWidth="1"/>
    <col min="12" max="12" width="26.42578125" style="71" hidden="1" customWidth="1"/>
    <col min="13" max="13" width="35" style="9" customWidth="1"/>
    <col min="14" max="14" width="27.7109375" style="71" customWidth="1"/>
    <col min="15" max="15" width="43.5703125" style="118" customWidth="1"/>
    <col min="16" max="16" width="27.140625" style="118" customWidth="1"/>
    <col min="17" max="17" width="18" style="118" hidden="1" customWidth="1"/>
    <col min="18" max="18" width="22.28515625" style="71" customWidth="1"/>
    <col min="19" max="19" width="22.42578125" style="71" customWidth="1"/>
    <col min="20" max="20" width="21.42578125" style="71" customWidth="1"/>
    <col min="21" max="21" width="19.42578125" style="71" customWidth="1"/>
    <col min="22" max="22" width="13.28515625" style="71" hidden="1" customWidth="1"/>
    <col min="23" max="23" width="36.28515625" style="97" customWidth="1"/>
    <col min="24" max="16384" width="9.140625" style="71"/>
  </cols>
  <sheetData>
    <row r="1" spans="1:23" s="9" customFormat="1" ht="47.25" customHeight="1" x14ac:dyDescent="0.25">
      <c r="B1" s="44" t="s">
        <v>38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75" x14ac:dyDescent="0.25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75" x14ac:dyDescent="0.25">
      <c r="B3" s="50"/>
      <c r="C3" s="51" t="s">
        <v>12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899999999999999" customHeight="1" thickBot="1" x14ac:dyDescent="0.3">
      <c r="B4" s="56"/>
      <c r="C4" s="51" t="s">
        <v>19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2" t="s">
        <v>18</v>
      </c>
      <c r="I5" s="16"/>
      <c r="J5" s="16"/>
      <c r="K5" s="5"/>
      <c r="O5" s="5"/>
      <c r="P5" s="10"/>
      <c r="Q5" s="10"/>
      <c r="S5" s="13" t="s">
        <v>18</v>
      </c>
      <c r="W5" s="58"/>
    </row>
    <row r="6" spans="1:23" s="9" customFormat="1" ht="76.5" thickTop="1" thickBot="1" x14ac:dyDescent="0.3">
      <c r="B6" s="35" t="s">
        <v>1</v>
      </c>
      <c r="C6" s="36" t="s">
        <v>22</v>
      </c>
      <c r="D6" s="36" t="s">
        <v>0</v>
      </c>
      <c r="E6" s="36" t="s">
        <v>23</v>
      </c>
      <c r="F6" s="36" t="s">
        <v>24</v>
      </c>
      <c r="G6" s="36" t="s">
        <v>39</v>
      </c>
      <c r="H6" s="37" t="s">
        <v>71</v>
      </c>
      <c r="I6" s="38" t="s">
        <v>34</v>
      </c>
      <c r="J6" s="38" t="s">
        <v>35</v>
      </c>
      <c r="K6" s="36" t="s">
        <v>25</v>
      </c>
      <c r="L6" s="36" t="s">
        <v>26</v>
      </c>
      <c r="M6" s="36" t="s">
        <v>27</v>
      </c>
      <c r="N6" s="40" t="s">
        <v>28</v>
      </c>
      <c r="O6" s="36" t="s">
        <v>29</v>
      </c>
      <c r="P6" s="36" t="s">
        <v>30</v>
      </c>
      <c r="Q6" s="36" t="s">
        <v>31</v>
      </c>
      <c r="R6" s="36" t="s">
        <v>13</v>
      </c>
      <c r="S6" s="39" t="s">
        <v>14</v>
      </c>
      <c r="T6" s="36" t="s">
        <v>15</v>
      </c>
      <c r="U6" s="36" t="s">
        <v>16</v>
      </c>
      <c r="V6" s="36" t="s">
        <v>32</v>
      </c>
      <c r="W6" s="36" t="s">
        <v>33</v>
      </c>
    </row>
    <row r="7" spans="1:23" ht="128.25" customHeight="1" thickTop="1" x14ac:dyDescent="0.25">
      <c r="A7" s="59"/>
      <c r="B7" s="60">
        <v>1</v>
      </c>
      <c r="C7" s="61" t="s">
        <v>43</v>
      </c>
      <c r="D7" s="62">
        <v>9</v>
      </c>
      <c r="E7" s="63" t="s">
        <v>20</v>
      </c>
      <c r="F7" s="64" t="s">
        <v>56</v>
      </c>
      <c r="G7" s="65"/>
      <c r="H7" s="29"/>
      <c r="I7" s="63" t="s">
        <v>70</v>
      </c>
      <c r="J7" s="63" t="s">
        <v>21</v>
      </c>
      <c r="K7" s="66" t="s">
        <v>40</v>
      </c>
      <c r="L7" s="66"/>
      <c r="M7" s="67" t="s">
        <v>69</v>
      </c>
      <c r="N7" s="66" t="s">
        <v>41</v>
      </c>
      <c r="O7" s="66" t="s">
        <v>42</v>
      </c>
      <c r="P7" s="68">
        <v>35</v>
      </c>
      <c r="Q7" s="30">
        <f>D7*R7</f>
        <v>50400</v>
      </c>
      <c r="R7" s="31">
        <v>5600</v>
      </c>
      <c r="S7" s="32"/>
      <c r="T7" s="33">
        <f>D7*S7</f>
        <v>0</v>
      </c>
      <c r="U7" s="34" t="str">
        <f>IF(ISNUMBER(S7), IF(S7&gt;R7,"NEVYHOVUJE","VYHOVUJE")," ")</f>
        <v xml:space="preserve"> </v>
      </c>
      <c r="V7" s="69"/>
      <c r="W7" s="70" t="s">
        <v>5</v>
      </c>
    </row>
    <row r="8" spans="1:23" ht="169.5" customHeight="1" x14ac:dyDescent="0.25">
      <c r="A8" s="59"/>
      <c r="B8" s="72">
        <v>2</v>
      </c>
      <c r="C8" s="73" t="s">
        <v>44</v>
      </c>
      <c r="D8" s="74">
        <v>1</v>
      </c>
      <c r="E8" s="75" t="s">
        <v>20</v>
      </c>
      <c r="F8" s="76" t="s">
        <v>57</v>
      </c>
      <c r="G8" s="77"/>
      <c r="H8" s="17"/>
      <c r="I8" s="75" t="s">
        <v>70</v>
      </c>
      <c r="J8" s="75" t="s">
        <v>21</v>
      </c>
      <c r="K8" s="66"/>
      <c r="L8" s="66"/>
      <c r="M8" s="67"/>
      <c r="N8" s="66"/>
      <c r="O8" s="66"/>
      <c r="P8" s="68"/>
      <c r="Q8" s="18">
        <f>D8*R8</f>
        <v>9400</v>
      </c>
      <c r="R8" s="19">
        <v>9400</v>
      </c>
      <c r="S8" s="20"/>
      <c r="T8" s="21">
        <f>D8*S8</f>
        <v>0</v>
      </c>
      <c r="U8" s="22" t="str">
        <f t="shared" ref="U8:U10" si="0">IF(ISNUMBER(S8), IF(S8&gt;R8,"NEVYHOVUJE","VYHOVUJE")," ")</f>
        <v xml:space="preserve"> </v>
      </c>
      <c r="V8" s="78"/>
      <c r="W8" s="79" t="s">
        <v>4</v>
      </c>
    </row>
    <row r="9" spans="1:23" ht="189" customHeight="1" x14ac:dyDescent="0.25">
      <c r="A9" s="59"/>
      <c r="B9" s="72">
        <v>3</v>
      </c>
      <c r="C9" s="73" t="s">
        <v>45</v>
      </c>
      <c r="D9" s="74">
        <v>1</v>
      </c>
      <c r="E9" s="75" t="s">
        <v>20</v>
      </c>
      <c r="F9" s="76" t="s">
        <v>59</v>
      </c>
      <c r="G9" s="77"/>
      <c r="H9" s="17"/>
      <c r="I9" s="75" t="s">
        <v>70</v>
      </c>
      <c r="J9" s="75" t="s">
        <v>21</v>
      </c>
      <c r="K9" s="66"/>
      <c r="L9" s="66"/>
      <c r="M9" s="67"/>
      <c r="N9" s="66"/>
      <c r="O9" s="66"/>
      <c r="P9" s="68"/>
      <c r="Q9" s="18">
        <f>D9*R9</f>
        <v>3900</v>
      </c>
      <c r="R9" s="19">
        <v>3900</v>
      </c>
      <c r="S9" s="20"/>
      <c r="T9" s="21">
        <f>D9*S9</f>
        <v>0</v>
      </c>
      <c r="U9" s="22" t="str">
        <f t="shared" si="0"/>
        <v xml:space="preserve"> </v>
      </c>
      <c r="V9" s="78"/>
      <c r="W9" s="79" t="s">
        <v>6</v>
      </c>
    </row>
    <row r="10" spans="1:23" ht="144" customHeight="1" x14ac:dyDescent="0.25">
      <c r="A10" s="59"/>
      <c r="B10" s="72">
        <v>4</v>
      </c>
      <c r="C10" s="73" t="s">
        <v>46</v>
      </c>
      <c r="D10" s="74">
        <v>1</v>
      </c>
      <c r="E10" s="75" t="s">
        <v>20</v>
      </c>
      <c r="F10" s="76" t="s">
        <v>67</v>
      </c>
      <c r="G10" s="77"/>
      <c r="H10" s="17"/>
      <c r="I10" s="75" t="s">
        <v>70</v>
      </c>
      <c r="J10" s="75" t="s">
        <v>21</v>
      </c>
      <c r="K10" s="66"/>
      <c r="L10" s="66"/>
      <c r="M10" s="67"/>
      <c r="N10" s="66"/>
      <c r="O10" s="66"/>
      <c r="P10" s="68"/>
      <c r="Q10" s="18">
        <f>D10*R10</f>
        <v>3000</v>
      </c>
      <c r="R10" s="19">
        <v>3000</v>
      </c>
      <c r="S10" s="20"/>
      <c r="T10" s="21">
        <f>D10*S10</f>
        <v>0</v>
      </c>
      <c r="U10" s="22" t="str">
        <f t="shared" si="0"/>
        <v xml:space="preserve"> </v>
      </c>
      <c r="V10" s="78"/>
      <c r="W10" s="79" t="s">
        <v>6</v>
      </c>
    </row>
    <row r="11" spans="1:23" ht="124.5" customHeight="1" x14ac:dyDescent="0.25">
      <c r="A11" s="59"/>
      <c r="B11" s="72">
        <v>5</v>
      </c>
      <c r="C11" s="80" t="s">
        <v>47</v>
      </c>
      <c r="D11" s="74">
        <v>2</v>
      </c>
      <c r="E11" s="75" t="s">
        <v>20</v>
      </c>
      <c r="F11" s="76" t="s">
        <v>68</v>
      </c>
      <c r="G11" s="77"/>
      <c r="H11" s="17"/>
      <c r="I11" s="75" t="s">
        <v>70</v>
      </c>
      <c r="J11" s="75" t="s">
        <v>21</v>
      </c>
      <c r="K11" s="66"/>
      <c r="L11" s="66"/>
      <c r="M11" s="67"/>
      <c r="N11" s="66"/>
      <c r="O11" s="66"/>
      <c r="P11" s="68"/>
      <c r="Q11" s="18">
        <f>D11*R11</f>
        <v>2600</v>
      </c>
      <c r="R11" s="19">
        <v>1300</v>
      </c>
      <c r="S11" s="20"/>
      <c r="T11" s="21">
        <f>D11*S11</f>
        <v>0</v>
      </c>
      <c r="U11" s="22" t="str">
        <f>IF(ISNUMBER(S11), IF(S11&gt;R11,"NEVYHOVUJE","VYHOVUJE")," ")</f>
        <v xml:space="preserve"> </v>
      </c>
      <c r="V11" s="78"/>
      <c r="W11" s="79" t="s">
        <v>9</v>
      </c>
    </row>
    <row r="12" spans="1:23" ht="194.25" customHeight="1" x14ac:dyDescent="0.25">
      <c r="A12" s="59"/>
      <c r="B12" s="72">
        <v>6</v>
      </c>
      <c r="C12" s="73" t="s">
        <v>48</v>
      </c>
      <c r="D12" s="74">
        <v>1</v>
      </c>
      <c r="E12" s="75" t="s">
        <v>20</v>
      </c>
      <c r="F12" s="76" t="s">
        <v>58</v>
      </c>
      <c r="G12" s="77"/>
      <c r="H12" s="17"/>
      <c r="I12" s="75" t="s">
        <v>70</v>
      </c>
      <c r="J12" s="75" t="s">
        <v>21</v>
      </c>
      <c r="K12" s="66"/>
      <c r="L12" s="66"/>
      <c r="M12" s="67"/>
      <c r="N12" s="66"/>
      <c r="O12" s="66"/>
      <c r="P12" s="68"/>
      <c r="Q12" s="18">
        <f>D12*R12</f>
        <v>6200</v>
      </c>
      <c r="R12" s="19">
        <v>6200</v>
      </c>
      <c r="S12" s="20"/>
      <c r="T12" s="21">
        <f>D12*S12</f>
        <v>0</v>
      </c>
      <c r="U12" s="22" t="str">
        <f t="shared" ref="U12:U19" si="1">IF(ISNUMBER(S12), IF(S12&gt;R12,"NEVYHOVUJE","VYHOVUJE")," ")</f>
        <v xml:space="preserve"> </v>
      </c>
      <c r="V12" s="81"/>
      <c r="W12" s="79" t="s">
        <v>6</v>
      </c>
    </row>
    <row r="13" spans="1:23" ht="135.75" customHeight="1" x14ac:dyDescent="0.25">
      <c r="A13" s="59"/>
      <c r="B13" s="72">
        <v>7</v>
      </c>
      <c r="C13" s="73" t="s">
        <v>49</v>
      </c>
      <c r="D13" s="74">
        <v>2</v>
      </c>
      <c r="E13" s="75" t="s">
        <v>20</v>
      </c>
      <c r="F13" s="76" t="s">
        <v>60</v>
      </c>
      <c r="G13" s="77"/>
      <c r="H13" s="17"/>
      <c r="I13" s="75" t="s">
        <v>70</v>
      </c>
      <c r="J13" s="75" t="s">
        <v>21</v>
      </c>
      <c r="K13" s="66"/>
      <c r="L13" s="66"/>
      <c r="M13" s="67"/>
      <c r="N13" s="66"/>
      <c r="O13" s="66"/>
      <c r="P13" s="68"/>
      <c r="Q13" s="18">
        <f>D13*R13</f>
        <v>6800</v>
      </c>
      <c r="R13" s="19">
        <v>3400</v>
      </c>
      <c r="S13" s="20"/>
      <c r="T13" s="21">
        <f>D13*S13</f>
        <v>0</v>
      </c>
      <c r="U13" s="22" t="str">
        <f t="shared" si="1"/>
        <v xml:space="preserve"> </v>
      </c>
      <c r="V13" s="81"/>
      <c r="W13" s="79" t="s">
        <v>7</v>
      </c>
    </row>
    <row r="14" spans="1:23" ht="128.25" customHeight="1" x14ac:dyDescent="0.25">
      <c r="A14" s="59"/>
      <c r="B14" s="72">
        <v>8</v>
      </c>
      <c r="C14" s="73" t="s">
        <v>50</v>
      </c>
      <c r="D14" s="74">
        <v>1</v>
      </c>
      <c r="E14" s="75" t="s">
        <v>20</v>
      </c>
      <c r="F14" s="76" t="s">
        <v>61</v>
      </c>
      <c r="G14" s="77"/>
      <c r="H14" s="17"/>
      <c r="I14" s="75" t="s">
        <v>70</v>
      </c>
      <c r="J14" s="75" t="s">
        <v>21</v>
      </c>
      <c r="K14" s="66"/>
      <c r="L14" s="66"/>
      <c r="M14" s="67"/>
      <c r="N14" s="66"/>
      <c r="O14" s="66"/>
      <c r="P14" s="68"/>
      <c r="Q14" s="18">
        <f>D14*R14</f>
        <v>1300</v>
      </c>
      <c r="R14" s="19">
        <v>1300</v>
      </c>
      <c r="S14" s="20"/>
      <c r="T14" s="21">
        <f>D14*S14</f>
        <v>0</v>
      </c>
      <c r="U14" s="22" t="str">
        <f t="shared" si="1"/>
        <v xml:space="preserve"> </v>
      </c>
      <c r="V14" s="81"/>
      <c r="W14" s="79" t="s">
        <v>8</v>
      </c>
    </row>
    <row r="15" spans="1:23" ht="153" customHeight="1" x14ac:dyDescent="0.25">
      <c r="A15" s="59"/>
      <c r="B15" s="72">
        <v>9</v>
      </c>
      <c r="C15" s="73" t="s">
        <v>51</v>
      </c>
      <c r="D15" s="74">
        <v>1</v>
      </c>
      <c r="E15" s="75" t="s">
        <v>20</v>
      </c>
      <c r="F15" s="76" t="s">
        <v>62</v>
      </c>
      <c r="G15" s="77"/>
      <c r="H15" s="17"/>
      <c r="I15" s="75" t="s">
        <v>70</v>
      </c>
      <c r="J15" s="75" t="s">
        <v>21</v>
      </c>
      <c r="K15" s="66"/>
      <c r="L15" s="66"/>
      <c r="M15" s="67"/>
      <c r="N15" s="66"/>
      <c r="O15" s="66"/>
      <c r="P15" s="68"/>
      <c r="Q15" s="18">
        <f>D15*R15</f>
        <v>4500</v>
      </c>
      <c r="R15" s="19">
        <v>4500</v>
      </c>
      <c r="S15" s="20"/>
      <c r="T15" s="21">
        <f>D15*S15</f>
        <v>0</v>
      </c>
      <c r="U15" s="22" t="str">
        <f t="shared" si="1"/>
        <v xml:space="preserve"> </v>
      </c>
      <c r="V15" s="81"/>
      <c r="W15" s="79" t="s">
        <v>6</v>
      </c>
    </row>
    <row r="16" spans="1:23" ht="142.5" customHeight="1" x14ac:dyDescent="0.25">
      <c r="A16" s="59"/>
      <c r="B16" s="72">
        <v>10</v>
      </c>
      <c r="C16" s="73" t="s">
        <v>52</v>
      </c>
      <c r="D16" s="74">
        <v>1</v>
      </c>
      <c r="E16" s="75" t="s">
        <v>20</v>
      </c>
      <c r="F16" s="76" t="s">
        <v>63</v>
      </c>
      <c r="G16" s="77"/>
      <c r="H16" s="17"/>
      <c r="I16" s="75" t="s">
        <v>70</v>
      </c>
      <c r="J16" s="75" t="s">
        <v>21</v>
      </c>
      <c r="K16" s="66"/>
      <c r="L16" s="66"/>
      <c r="M16" s="67"/>
      <c r="N16" s="66"/>
      <c r="O16" s="66"/>
      <c r="P16" s="68"/>
      <c r="Q16" s="18">
        <f>D16*R16</f>
        <v>5800</v>
      </c>
      <c r="R16" s="19">
        <v>5800</v>
      </c>
      <c r="S16" s="20"/>
      <c r="T16" s="21">
        <f>D16*S16</f>
        <v>0</v>
      </c>
      <c r="U16" s="22" t="str">
        <f t="shared" si="1"/>
        <v xml:space="preserve"> </v>
      </c>
      <c r="V16" s="81"/>
      <c r="W16" s="79" t="s">
        <v>2</v>
      </c>
    </row>
    <row r="17" spans="1:23" ht="135.75" customHeight="1" x14ac:dyDescent="0.25">
      <c r="A17" s="59"/>
      <c r="B17" s="72">
        <v>11</v>
      </c>
      <c r="C17" s="73" t="s">
        <v>53</v>
      </c>
      <c r="D17" s="74">
        <v>2</v>
      </c>
      <c r="E17" s="75" t="s">
        <v>20</v>
      </c>
      <c r="F17" s="76" t="s">
        <v>64</v>
      </c>
      <c r="G17" s="77"/>
      <c r="H17" s="17"/>
      <c r="I17" s="75" t="s">
        <v>70</v>
      </c>
      <c r="J17" s="75" t="s">
        <v>21</v>
      </c>
      <c r="K17" s="66"/>
      <c r="L17" s="66"/>
      <c r="M17" s="67"/>
      <c r="N17" s="66"/>
      <c r="O17" s="66"/>
      <c r="P17" s="68"/>
      <c r="Q17" s="18">
        <f>D17*R17</f>
        <v>1600</v>
      </c>
      <c r="R17" s="19">
        <v>800</v>
      </c>
      <c r="S17" s="20"/>
      <c r="T17" s="21">
        <f>D17*S17</f>
        <v>0</v>
      </c>
      <c r="U17" s="22" t="str">
        <f t="shared" si="1"/>
        <v xml:space="preserve"> </v>
      </c>
      <c r="V17" s="81"/>
      <c r="W17" s="79" t="s">
        <v>9</v>
      </c>
    </row>
    <row r="18" spans="1:23" ht="207" customHeight="1" x14ac:dyDescent="0.25">
      <c r="A18" s="59"/>
      <c r="B18" s="72">
        <v>12</v>
      </c>
      <c r="C18" s="73" t="s">
        <v>54</v>
      </c>
      <c r="D18" s="74">
        <v>1</v>
      </c>
      <c r="E18" s="75" t="s">
        <v>20</v>
      </c>
      <c r="F18" s="76" t="s">
        <v>65</v>
      </c>
      <c r="G18" s="77"/>
      <c r="H18" s="17"/>
      <c r="I18" s="75" t="s">
        <v>70</v>
      </c>
      <c r="J18" s="75" t="s">
        <v>21</v>
      </c>
      <c r="K18" s="66"/>
      <c r="L18" s="66"/>
      <c r="M18" s="67"/>
      <c r="N18" s="66"/>
      <c r="O18" s="66"/>
      <c r="P18" s="68"/>
      <c r="Q18" s="18">
        <f>D18*R18</f>
        <v>5700</v>
      </c>
      <c r="R18" s="19">
        <v>5700</v>
      </c>
      <c r="S18" s="20"/>
      <c r="T18" s="21">
        <f>D18*S18</f>
        <v>0</v>
      </c>
      <c r="U18" s="22" t="str">
        <f t="shared" si="1"/>
        <v xml:space="preserve"> </v>
      </c>
      <c r="V18" s="81"/>
      <c r="W18" s="79" t="s">
        <v>10</v>
      </c>
    </row>
    <row r="19" spans="1:23" ht="180" customHeight="1" thickBot="1" x14ac:dyDescent="0.3">
      <c r="A19" s="59"/>
      <c r="B19" s="82">
        <v>13</v>
      </c>
      <c r="C19" s="83" t="s">
        <v>55</v>
      </c>
      <c r="D19" s="84">
        <v>12</v>
      </c>
      <c r="E19" s="85" t="s">
        <v>20</v>
      </c>
      <c r="F19" s="86" t="s">
        <v>66</v>
      </c>
      <c r="G19" s="87"/>
      <c r="H19" s="23"/>
      <c r="I19" s="85" t="s">
        <v>21</v>
      </c>
      <c r="J19" s="85" t="s">
        <v>21</v>
      </c>
      <c r="K19" s="88"/>
      <c r="L19" s="88"/>
      <c r="M19" s="89"/>
      <c r="N19" s="88"/>
      <c r="O19" s="88"/>
      <c r="P19" s="90"/>
      <c r="Q19" s="24">
        <f>D19*R19</f>
        <v>36000</v>
      </c>
      <c r="R19" s="25">
        <v>3000</v>
      </c>
      <c r="S19" s="26"/>
      <c r="T19" s="27">
        <f>D19*S19</f>
        <v>0</v>
      </c>
      <c r="U19" s="28" t="str">
        <f t="shared" si="1"/>
        <v xml:space="preserve"> </v>
      </c>
      <c r="V19" s="91"/>
      <c r="W19" s="92" t="s">
        <v>3</v>
      </c>
    </row>
    <row r="20" spans="1:23" ht="13.5" customHeight="1" thickTop="1" thickBot="1" x14ac:dyDescent="0.3">
      <c r="A20" s="93"/>
      <c r="B20" s="93"/>
      <c r="C20" s="94"/>
      <c r="D20" s="93"/>
      <c r="E20" s="94"/>
      <c r="F20" s="94"/>
      <c r="G20" s="94"/>
      <c r="H20" s="95"/>
      <c r="I20" s="95"/>
      <c r="J20" s="95"/>
      <c r="K20" s="93"/>
      <c r="L20" s="93"/>
      <c r="M20" s="94"/>
      <c r="N20" s="93"/>
      <c r="O20" s="93"/>
      <c r="P20" s="93"/>
      <c r="Q20" s="93"/>
      <c r="R20" s="93"/>
      <c r="S20" s="93"/>
      <c r="T20" s="96"/>
      <c r="U20" s="93"/>
      <c r="V20" s="93"/>
    </row>
    <row r="21" spans="1:23" ht="74.45" customHeight="1" thickTop="1" thickBot="1" x14ac:dyDescent="0.3">
      <c r="A21" s="98"/>
      <c r="B21" s="43" t="s">
        <v>36</v>
      </c>
      <c r="C21" s="43"/>
      <c r="D21" s="43"/>
      <c r="E21" s="43"/>
      <c r="F21" s="43"/>
      <c r="G21" s="43"/>
      <c r="H21" s="43"/>
      <c r="I21" s="43"/>
      <c r="J21" s="43"/>
      <c r="K21" s="43"/>
      <c r="L21" s="1"/>
      <c r="M21" s="99"/>
      <c r="N21" s="100"/>
      <c r="O21" s="100"/>
      <c r="P21" s="2"/>
      <c r="Q21" s="2"/>
      <c r="R21" s="14" t="s">
        <v>11</v>
      </c>
      <c r="S21" s="41" t="s">
        <v>17</v>
      </c>
      <c r="T21" s="101"/>
      <c r="U21" s="102"/>
      <c r="V21" s="103"/>
    </row>
    <row r="22" spans="1:23" ht="60.6" customHeight="1" thickTop="1" thickBot="1" x14ac:dyDescent="0.3">
      <c r="A22" s="98"/>
      <c r="B22" s="104" t="s">
        <v>37</v>
      </c>
      <c r="C22" s="105"/>
      <c r="D22" s="105"/>
      <c r="E22" s="105"/>
      <c r="F22" s="105"/>
      <c r="G22" s="105"/>
      <c r="H22" s="105"/>
      <c r="I22" s="106"/>
      <c r="J22" s="106"/>
      <c r="K22" s="107"/>
      <c r="M22" s="11"/>
      <c r="N22" s="3"/>
      <c r="O22" s="3"/>
      <c r="P22" s="4"/>
      <c r="Q22" s="4"/>
      <c r="R22" s="15">
        <f>SUM(Q7:Q19)</f>
        <v>137200</v>
      </c>
      <c r="S22" s="42">
        <f>SUM(T7:T19)</f>
        <v>0</v>
      </c>
      <c r="T22" s="108"/>
      <c r="U22" s="109"/>
      <c r="V22" s="110"/>
    </row>
    <row r="23" spans="1:23" ht="15.75" thickTop="1" x14ac:dyDescent="0.25">
      <c r="A23" s="98"/>
      <c r="B23" s="111"/>
      <c r="C23" s="112"/>
      <c r="D23" s="113"/>
      <c r="E23" s="112"/>
      <c r="F23" s="112"/>
      <c r="G23" s="112"/>
      <c r="H23" s="113"/>
      <c r="I23" s="114"/>
      <c r="J23" s="114"/>
      <c r="K23" s="114"/>
      <c r="L23" s="110"/>
      <c r="M23" s="115"/>
      <c r="N23" s="110"/>
      <c r="O23" s="114"/>
      <c r="P23" s="114"/>
      <c r="Q23" s="114"/>
      <c r="R23" s="110"/>
      <c r="S23" s="110"/>
      <c r="T23" s="110"/>
      <c r="U23" s="110"/>
      <c r="V23" s="110"/>
      <c r="W23" s="116"/>
    </row>
    <row r="24" spans="1:23" x14ac:dyDescent="0.25">
      <c r="B24" s="112"/>
      <c r="D24" s="113"/>
      <c r="E24" s="112"/>
      <c r="F24" s="112"/>
      <c r="G24" s="112"/>
      <c r="H24" s="113"/>
      <c r="I24" s="71"/>
      <c r="J24" s="71"/>
      <c r="K24" s="71"/>
      <c r="O24" s="71"/>
      <c r="P24" s="71"/>
      <c r="Q24" s="71"/>
    </row>
    <row r="25" spans="1:23" x14ac:dyDescent="0.25">
      <c r="B25" s="112"/>
      <c r="D25" s="113"/>
      <c r="E25" s="112"/>
      <c r="F25" s="112"/>
      <c r="G25" s="112"/>
      <c r="H25" s="113"/>
      <c r="I25" s="71"/>
      <c r="J25" s="71"/>
      <c r="K25" s="71"/>
      <c r="O25" s="71"/>
      <c r="P25" s="71"/>
      <c r="Q25" s="71"/>
    </row>
    <row r="26" spans="1:23" x14ac:dyDescent="0.25">
      <c r="C26" s="9"/>
      <c r="D26" s="71"/>
      <c r="E26" s="9"/>
      <c r="F26" s="9"/>
      <c r="G26" s="9"/>
      <c r="H26" s="71"/>
      <c r="I26" s="71"/>
      <c r="J26" s="71"/>
      <c r="K26" s="71"/>
      <c r="O26" s="71"/>
      <c r="P26" s="71"/>
      <c r="Q26" s="71"/>
    </row>
    <row r="27" spans="1:23" x14ac:dyDescent="0.25">
      <c r="C27" s="9"/>
      <c r="D27" s="71"/>
      <c r="E27" s="9"/>
      <c r="F27" s="9"/>
      <c r="G27" s="9"/>
      <c r="H27" s="71"/>
      <c r="I27" s="71"/>
      <c r="J27" s="71"/>
      <c r="K27" s="71"/>
      <c r="O27" s="71"/>
      <c r="P27" s="71"/>
      <c r="Q27" s="71"/>
    </row>
    <row r="28" spans="1:23" x14ac:dyDescent="0.25">
      <c r="C28" s="9"/>
      <c r="D28" s="71"/>
      <c r="E28" s="9"/>
      <c r="F28" s="9"/>
      <c r="G28" s="9"/>
      <c r="H28" s="71"/>
      <c r="I28" s="71"/>
      <c r="J28" s="71"/>
      <c r="K28" s="71"/>
      <c r="O28" s="71"/>
      <c r="P28" s="71"/>
      <c r="Q28" s="71"/>
    </row>
    <row r="29" spans="1:23" x14ac:dyDescent="0.25">
      <c r="C29" s="9"/>
      <c r="D29" s="71"/>
      <c r="E29" s="9"/>
      <c r="F29" s="9"/>
      <c r="G29" s="9"/>
      <c r="H29" s="71"/>
      <c r="I29" s="71"/>
      <c r="J29" s="71"/>
      <c r="K29" s="71"/>
      <c r="O29" s="71"/>
      <c r="P29" s="71"/>
      <c r="Q29" s="71"/>
    </row>
    <row r="30" spans="1:23" x14ac:dyDescent="0.25">
      <c r="C30" s="9"/>
      <c r="D30" s="71"/>
      <c r="E30" s="9"/>
      <c r="F30" s="9"/>
      <c r="G30" s="9"/>
      <c r="H30" s="71"/>
      <c r="I30" s="71"/>
      <c r="J30" s="71"/>
      <c r="K30" s="71"/>
      <c r="O30" s="71"/>
      <c r="P30" s="71"/>
      <c r="Q30" s="71"/>
    </row>
    <row r="31" spans="1:23" x14ac:dyDescent="0.25">
      <c r="C31" s="9"/>
      <c r="D31" s="71"/>
      <c r="E31" s="9"/>
      <c r="F31" s="9"/>
      <c r="G31" s="9"/>
      <c r="H31" s="71"/>
      <c r="I31" s="71"/>
      <c r="J31" s="71"/>
      <c r="K31" s="71"/>
      <c r="O31" s="71"/>
      <c r="P31" s="71"/>
      <c r="Q31" s="71"/>
    </row>
    <row r="32" spans="1:23" x14ac:dyDescent="0.25">
      <c r="C32" s="9"/>
      <c r="D32" s="71"/>
      <c r="E32" s="9"/>
      <c r="F32" s="9"/>
      <c r="G32" s="9"/>
      <c r="H32" s="71"/>
      <c r="I32" s="71"/>
      <c r="J32" s="71"/>
      <c r="K32" s="71"/>
      <c r="O32" s="71"/>
      <c r="P32" s="71"/>
      <c r="Q32" s="71"/>
    </row>
    <row r="33" spans="3:17" x14ac:dyDescent="0.25">
      <c r="C33" s="9"/>
      <c r="D33" s="71"/>
      <c r="E33" s="9"/>
      <c r="F33" s="9"/>
      <c r="G33" s="9"/>
      <c r="H33" s="71"/>
      <c r="I33" s="71"/>
      <c r="J33" s="71"/>
      <c r="K33" s="71"/>
      <c r="O33" s="71"/>
      <c r="P33" s="71"/>
      <c r="Q33" s="71"/>
    </row>
    <row r="34" spans="3:17" x14ac:dyDescent="0.25">
      <c r="C34" s="9"/>
      <c r="D34" s="71"/>
      <c r="E34" s="9"/>
      <c r="F34" s="9"/>
      <c r="G34" s="9"/>
      <c r="H34" s="71"/>
      <c r="I34" s="71"/>
      <c r="J34" s="71"/>
      <c r="K34" s="71"/>
      <c r="O34" s="71"/>
      <c r="P34" s="71"/>
      <c r="Q34" s="71"/>
    </row>
    <row r="35" spans="3:17" x14ac:dyDescent="0.25">
      <c r="C35" s="9"/>
      <c r="D35" s="71"/>
      <c r="E35" s="9"/>
      <c r="F35" s="9"/>
      <c r="G35" s="9"/>
      <c r="H35" s="71"/>
      <c r="I35" s="71"/>
      <c r="J35" s="71"/>
      <c r="K35" s="71"/>
      <c r="O35" s="71"/>
      <c r="P35" s="71"/>
      <c r="Q35" s="71"/>
    </row>
    <row r="36" spans="3:17" x14ac:dyDescent="0.25">
      <c r="C36" s="9"/>
      <c r="D36" s="71"/>
      <c r="E36" s="9"/>
      <c r="F36" s="9"/>
      <c r="G36" s="9"/>
      <c r="H36" s="71"/>
      <c r="I36" s="71"/>
      <c r="J36" s="71"/>
      <c r="K36" s="71"/>
      <c r="O36" s="71"/>
      <c r="P36" s="71"/>
      <c r="Q36" s="71"/>
    </row>
    <row r="37" spans="3:17" x14ac:dyDescent="0.25">
      <c r="C37" s="9"/>
      <c r="D37" s="71"/>
      <c r="E37" s="9"/>
      <c r="F37" s="9"/>
      <c r="G37" s="9"/>
      <c r="H37" s="71"/>
      <c r="I37" s="71"/>
      <c r="J37" s="71"/>
      <c r="K37" s="71"/>
      <c r="O37" s="71"/>
      <c r="P37" s="71"/>
      <c r="Q37" s="71"/>
    </row>
    <row r="38" spans="3:17" x14ac:dyDescent="0.25">
      <c r="C38" s="9"/>
      <c r="D38" s="71"/>
      <c r="E38" s="9"/>
      <c r="F38" s="9"/>
      <c r="G38" s="9"/>
      <c r="H38" s="71"/>
      <c r="I38" s="71"/>
      <c r="J38" s="71"/>
      <c r="K38" s="71"/>
      <c r="O38" s="71"/>
      <c r="P38" s="71"/>
      <c r="Q38" s="71"/>
    </row>
    <row r="39" spans="3:17" x14ac:dyDescent="0.25">
      <c r="C39" s="9"/>
      <c r="D39" s="71"/>
      <c r="E39" s="9"/>
      <c r="F39" s="9"/>
      <c r="G39" s="9"/>
      <c r="H39" s="71"/>
      <c r="I39" s="71"/>
      <c r="J39" s="71"/>
      <c r="K39" s="71"/>
      <c r="O39" s="71"/>
      <c r="P39" s="71"/>
      <c r="Q39" s="71"/>
    </row>
    <row r="40" spans="3:17" x14ac:dyDescent="0.25">
      <c r="C40" s="9"/>
      <c r="D40" s="71"/>
      <c r="E40" s="9"/>
      <c r="F40" s="9"/>
      <c r="G40" s="9"/>
      <c r="H40" s="71"/>
      <c r="I40" s="71"/>
      <c r="J40" s="71"/>
      <c r="K40" s="71"/>
      <c r="O40" s="71"/>
      <c r="P40" s="71"/>
      <c r="Q40" s="71"/>
    </row>
    <row r="41" spans="3:17" x14ac:dyDescent="0.25">
      <c r="C41" s="9"/>
      <c r="D41" s="71"/>
      <c r="E41" s="9"/>
      <c r="F41" s="9"/>
      <c r="G41" s="9"/>
      <c r="H41" s="71"/>
      <c r="I41" s="71"/>
      <c r="J41" s="71"/>
      <c r="K41" s="71"/>
      <c r="O41" s="71"/>
      <c r="P41" s="71"/>
      <c r="Q41" s="71"/>
    </row>
    <row r="42" spans="3:17" x14ac:dyDescent="0.25">
      <c r="C42" s="9"/>
      <c r="D42" s="71"/>
      <c r="E42" s="9"/>
      <c r="F42" s="9"/>
      <c r="G42" s="9"/>
      <c r="H42" s="71"/>
      <c r="I42" s="71"/>
      <c r="J42" s="71"/>
      <c r="K42" s="71"/>
      <c r="O42" s="71"/>
      <c r="P42" s="71"/>
      <c r="Q42" s="71"/>
    </row>
    <row r="43" spans="3:17" x14ac:dyDescent="0.25">
      <c r="C43" s="9"/>
      <c r="D43" s="71"/>
      <c r="E43" s="9"/>
      <c r="F43" s="9"/>
      <c r="G43" s="9"/>
      <c r="H43" s="71"/>
      <c r="I43" s="71"/>
      <c r="J43" s="71"/>
      <c r="K43" s="71"/>
      <c r="O43" s="71"/>
      <c r="P43" s="71"/>
      <c r="Q43" s="71"/>
    </row>
    <row r="44" spans="3:17" x14ac:dyDescent="0.25">
      <c r="C44" s="9"/>
      <c r="D44" s="71"/>
      <c r="E44" s="9"/>
      <c r="F44" s="9"/>
      <c r="G44" s="9"/>
      <c r="H44" s="71"/>
      <c r="I44" s="71"/>
      <c r="J44" s="71"/>
      <c r="K44" s="71"/>
      <c r="O44" s="71"/>
      <c r="P44" s="71"/>
      <c r="Q44" s="71"/>
    </row>
    <row r="45" spans="3:17" x14ac:dyDescent="0.25">
      <c r="C45" s="9"/>
      <c r="D45" s="71"/>
      <c r="E45" s="9"/>
      <c r="F45" s="9"/>
      <c r="G45" s="9"/>
      <c r="H45" s="71"/>
      <c r="I45" s="71"/>
      <c r="J45" s="71"/>
      <c r="K45" s="71"/>
      <c r="O45" s="71"/>
      <c r="P45" s="71"/>
      <c r="Q45" s="71"/>
    </row>
    <row r="46" spans="3:17" x14ac:dyDescent="0.25">
      <c r="C46" s="9"/>
      <c r="D46" s="71"/>
      <c r="E46" s="9"/>
      <c r="F46" s="9"/>
      <c r="G46" s="9"/>
      <c r="H46" s="71"/>
      <c r="I46" s="71"/>
      <c r="J46" s="71"/>
      <c r="K46" s="71"/>
      <c r="O46" s="71"/>
      <c r="P46" s="71"/>
      <c r="Q46" s="71"/>
    </row>
    <row r="47" spans="3:17" x14ac:dyDescent="0.25">
      <c r="C47" s="9"/>
      <c r="D47" s="71"/>
      <c r="E47" s="9"/>
      <c r="F47" s="9"/>
      <c r="G47" s="9"/>
      <c r="H47" s="71"/>
      <c r="I47" s="71"/>
      <c r="J47" s="71"/>
      <c r="K47" s="71"/>
      <c r="O47" s="71"/>
      <c r="P47" s="71"/>
      <c r="Q47" s="71"/>
    </row>
    <row r="48" spans="3:17" x14ac:dyDescent="0.25">
      <c r="C48" s="9"/>
      <c r="D48" s="71"/>
      <c r="E48" s="9"/>
      <c r="F48" s="9"/>
      <c r="G48" s="9"/>
      <c r="H48" s="71"/>
      <c r="I48" s="71"/>
      <c r="J48" s="71"/>
      <c r="K48" s="71"/>
      <c r="O48" s="71"/>
      <c r="P48" s="71"/>
      <c r="Q48" s="71"/>
    </row>
    <row r="49" spans="3:17" x14ac:dyDescent="0.25">
      <c r="C49" s="9"/>
      <c r="D49" s="71"/>
      <c r="E49" s="9"/>
      <c r="F49" s="9"/>
      <c r="G49" s="9"/>
      <c r="H49" s="71"/>
      <c r="I49" s="71"/>
      <c r="J49" s="71"/>
      <c r="K49" s="71"/>
      <c r="O49" s="71"/>
      <c r="P49" s="71"/>
      <c r="Q49" s="71"/>
    </row>
    <row r="50" spans="3:17" x14ac:dyDescent="0.25">
      <c r="C50" s="9"/>
      <c r="D50" s="71"/>
      <c r="E50" s="9"/>
      <c r="F50" s="9"/>
      <c r="G50" s="9"/>
      <c r="H50" s="71"/>
      <c r="I50" s="71"/>
      <c r="J50" s="71"/>
      <c r="K50" s="71"/>
      <c r="O50" s="71"/>
      <c r="P50" s="71"/>
      <c r="Q50" s="71"/>
    </row>
    <row r="51" spans="3:17" x14ac:dyDescent="0.25">
      <c r="C51" s="9"/>
      <c r="D51" s="71"/>
      <c r="E51" s="9"/>
      <c r="F51" s="9"/>
      <c r="G51" s="9"/>
      <c r="H51" s="71"/>
      <c r="I51" s="71"/>
      <c r="J51" s="71"/>
      <c r="K51" s="71"/>
      <c r="O51" s="71"/>
      <c r="P51" s="71"/>
      <c r="Q51" s="71"/>
    </row>
    <row r="52" spans="3:17" x14ac:dyDescent="0.25">
      <c r="C52" s="9"/>
      <c r="D52" s="71"/>
      <c r="E52" s="9"/>
      <c r="F52" s="9"/>
      <c r="G52" s="9"/>
      <c r="H52" s="71"/>
      <c r="I52" s="71"/>
      <c r="J52" s="71"/>
      <c r="K52" s="71"/>
      <c r="O52" s="71"/>
      <c r="P52" s="71"/>
      <c r="Q52" s="71"/>
    </row>
    <row r="53" spans="3:17" x14ac:dyDescent="0.25">
      <c r="C53" s="9"/>
      <c r="D53" s="71"/>
      <c r="E53" s="9"/>
      <c r="F53" s="9"/>
      <c r="G53" s="9"/>
      <c r="H53" s="71"/>
      <c r="I53" s="71"/>
      <c r="J53" s="71"/>
      <c r="K53" s="71"/>
      <c r="O53" s="71"/>
      <c r="P53" s="71"/>
      <c r="Q53" s="71"/>
    </row>
    <row r="54" spans="3:17" x14ac:dyDescent="0.25">
      <c r="C54" s="9"/>
      <c r="D54" s="71"/>
      <c r="E54" s="9"/>
      <c r="F54" s="9"/>
      <c r="G54" s="9"/>
      <c r="H54" s="71"/>
      <c r="I54" s="71"/>
      <c r="J54" s="71"/>
      <c r="K54" s="71"/>
      <c r="O54" s="71"/>
      <c r="P54" s="71"/>
      <c r="Q54" s="71"/>
    </row>
    <row r="55" spans="3:17" x14ac:dyDescent="0.25">
      <c r="C55" s="9"/>
      <c r="D55" s="71"/>
      <c r="E55" s="9"/>
      <c r="F55" s="9"/>
      <c r="G55" s="9"/>
      <c r="H55" s="71"/>
      <c r="I55" s="71"/>
      <c r="J55" s="71"/>
      <c r="K55" s="71"/>
      <c r="O55" s="71"/>
      <c r="P55" s="71"/>
      <c r="Q55" s="71"/>
    </row>
    <row r="56" spans="3:17" x14ac:dyDescent="0.25">
      <c r="C56" s="9"/>
      <c r="D56" s="71"/>
      <c r="E56" s="9"/>
      <c r="F56" s="9"/>
      <c r="G56" s="9"/>
      <c r="H56" s="71"/>
      <c r="I56" s="71"/>
      <c r="J56" s="71"/>
      <c r="K56" s="71"/>
      <c r="O56" s="71"/>
      <c r="P56" s="71"/>
      <c r="Q56" s="71"/>
    </row>
    <row r="57" spans="3:17" x14ac:dyDescent="0.25">
      <c r="C57" s="9"/>
      <c r="D57" s="71"/>
      <c r="E57" s="9"/>
      <c r="F57" s="9"/>
      <c r="G57" s="9"/>
      <c r="H57" s="71"/>
      <c r="I57" s="71"/>
      <c r="J57" s="71"/>
      <c r="K57" s="71"/>
      <c r="O57" s="71"/>
      <c r="P57" s="71"/>
      <c r="Q57" s="71"/>
    </row>
  </sheetData>
  <sheetProtection algorithmName="SHA-512" hashValue="aUZl8Eb7jgUpzi6G1oeS9mYzvzAXcxBzNXEydggQ6rzC5dJF/og1eDhZwF7feKaiOfg9+TvCdTBqRrsA4Q/Ldw==" saltValue="Zr74LD2EkPoGq3aKUuvTcg==" spinCount="100000" sheet="1" objects="1" scenarios="1" selectLockedCells="1"/>
  <mergeCells count="12">
    <mergeCell ref="V7:V11"/>
    <mergeCell ref="L7:L19"/>
    <mergeCell ref="P7:P19"/>
    <mergeCell ref="B1:D1"/>
    <mergeCell ref="B22:H22"/>
    <mergeCell ref="S21:U21"/>
    <mergeCell ref="S22:U22"/>
    <mergeCell ref="B21:K21"/>
    <mergeCell ref="K7:K19"/>
    <mergeCell ref="M7:M19"/>
    <mergeCell ref="N7:N19"/>
    <mergeCell ref="O7:O19"/>
  </mergeCells>
  <conditionalFormatting sqref="B7:B19 D7:D19">
    <cfRule type="containsBlanks" dxfId="8" priority="47">
      <formula>LEN(TRIM(B7))=0</formula>
    </cfRule>
  </conditionalFormatting>
  <conditionalFormatting sqref="B7:B19">
    <cfRule type="cellIs" dxfId="7" priority="42" operator="greaterThanOrEqual">
      <formula>1</formula>
    </cfRule>
  </conditionalFormatting>
  <conditionalFormatting sqref="U7:U19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H7:H19 S7:S19">
    <cfRule type="notContainsBlanks" dxfId="4" priority="15">
      <formula>LEN(TRIM(H7))&gt;0</formula>
    </cfRule>
    <cfRule type="containsBlanks" dxfId="3" priority="16">
      <formula>LEN(TRIM(H7))=0</formula>
    </cfRule>
  </conditionalFormatting>
  <conditionalFormatting sqref="H7:H19 S7:S19">
    <cfRule type="notContainsBlanks" dxfId="2" priority="14">
      <formula>LEN(TRIM(H7))&gt;0</formula>
    </cfRule>
  </conditionalFormatting>
  <conditionalFormatting sqref="H7:H19">
    <cfRule type="notContainsBlanks" dxfId="1" priority="13">
      <formula>LEN(TRIM(H7))&gt;0</formula>
    </cfRule>
    <cfRule type="containsBlanks" dxfId="0" priority="17">
      <formula>LEN(TRIM(H7))=0</formula>
    </cfRule>
  </conditionalFormatting>
  <dataValidations count="2">
    <dataValidation type="list" showInputMessage="1" showErrorMessage="1" sqref="E7:E19" xr:uid="{00000000-0002-0000-0000-000001000000}">
      <formula1>"ks,bal,sada,"</formula1>
    </dataValidation>
    <dataValidation type="list" showInputMessage="1" showErrorMessage="1" sqref="I7:J19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2021-05-28T07:55:58Z</cp:lastPrinted>
  <dcterms:created xsi:type="dcterms:W3CDTF">2014-03-05T12:43:32Z</dcterms:created>
  <dcterms:modified xsi:type="dcterms:W3CDTF">2021-08-27T11:18:16Z</dcterms:modified>
</cp:coreProperties>
</file>